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MC 2011 rate card" sheetId="1" r:id="rId1"/>
  </sheets>
  <definedNames>
    <definedName name="_xlnm.Print_Area" localSheetId="0">'MC 2011 rate card'!$A$1:$K$78</definedName>
  </definedNames>
  <calcPr fullCalcOnLoad="1"/>
</workbook>
</file>

<file path=xl/sharedStrings.xml><?xml version="1.0" encoding="utf-8"?>
<sst xmlns="http://schemas.openxmlformats.org/spreadsheetml/2006/main" count="79" uniqueCount="69">
  <si>
    <r>
      <t>POSITION</t>
    </r>
    <r>
      <rPr>
        <b/>
        <sz val="11"/>
        <color indexed="9"/>
        <rFont val="宋体"/>
        <family val="0"/>
      </rPr>
      <t xml:space="preserve"> 版位</t>
    </r>
  </si>
  <si>
    <t>FRONT COVER GATEFOLD*4P/ 封面折页</t>
  </si>
  <si>
    <t>FIRST FULL PAGE FACING TOC / 第一个目录旁页</t>
  </si>
  <si>
    <t>FULL PAGE FACING TOC / 目录旁页</t>
  </si>
  <si>
    <t>FIRST BEAUTY/ FASHION DOUBLE PAGE SPREAD / 第一美容 / 服装跨页</t>
  </si>
  <si>
    <t>SECOND BEAUTY/ FASHION DOUBLE PAGE SPREAD / 第二美容 / 服装跨页</t>
  </si>
  <si>
    <t>THIRD BEAUTY/ FASHION DOUBLE PAGE SPREAD / 第三美容 / 服装跨页</t>
  </si>
  <si>
    <t>FOURTH BEAUTY/ FASHION DOUBLE PAGE SPREAD / 第四美容 / 服装跨页</t>
  </si>
  <si>
    <t>FIFTH BEAUTY/ FASHION DOUBLE PAGE SPREAD / 第五美容 / 服装跨页</t>
  </si>
  <si>
    <t>FULL PAGE FACING EDITOR'D LETTER / “卷首语”旁页</t>
  </si>
  <si>
    <t>DOUBLE PAGE SPREAD FOLLOWING EDITOR'S LETTER / “卷首语”后跨页</t>
  </si>
  <si>
    <t xml:space="preserve">DOUBLE PAGE SPREAD FOLLOWING MASTHEAD/版权页后跨页 </t>
  </si>
  <si>
    <t>FULL PAGE FACING READERS LETTER / “读者来信”旁全页</t>
  </si>
  <si>
    <t xml:space="preserve">DOUBLE PAGE SPREAD FOLLOWING READERS LETTERS / "读者来信”后跨页 </t>
  </si>
  <si>
    <t>FACING COLUMN / "专栏”</t>
  </si>
  <si>
    <t>HI FASHION OPENING PAGE/Hi Fashion 开篇</t>
  </si>
  <si>
    <t>FIRST FULL PAGE FACING  TRENDS / 第一个“流行趋势”旁全页</t>
  </si>
  <si>
    <t>FULL PAGE FACING TRENDS AND TOP TEN/ “流行趋势”旁和Top ten 旁全页</t>
  </si>
  <si>
    <t>FULL PAGE IN HI FASHION / Hi Fashion 内全页</t>
  </si>
  <si>
    <t>FULL PAGE WITHIN 1ST THIRD OF THE MAGAZINE / 杂志前1/3部分的全页广告</t>
  </si>
  <si>
    <t>DOUBLE PAGE SPREAD WITHIN 1ST THIRD OF THE MAGAZINE / 杂志前1/3部分的跨页广告</t>
  </si>
  <si>
    <t>FULL PAGE PRECEDING FASHION STORY / 时装专辑前全页</t>
  </si>
  <si>
    <t>DOUBLE PAGE SPREAD PRECEDING FASHION STORY / 时装专辑前跨页</t>
  </si>
  <si>
    <t>FULL PAGE FACING FASHION STORY OPENING PAGE / 时装专辑首页旁全页</t>
  </si>
  <si>
    <t>FULL PAGE WITHIN FASHION STORY / 时装专辑内全页</t>
  </si>
  <si>
    <t>DOUBLE PAGE SPREAD WITHIN FASHION STORY / 时装专辑内跨页</t>
  </si>
  <si>
    <t>FULL PAGE FACING BEAUTY OPENING PAGE / 美容专辑首页旁全页</t>
  </si>
  <si>
    <t>FULL PAGE FOLLOWING FASHION STORY / 时装专辑后全页</t>
  </si>
  <si>
    <t>DOUBLE PAGE SPREAD FOLLOWING FASHION STORY / 时装专辑后跨页</t>
  </si>
  <si>
    <t>INSIDE BACK COVER / 封三</t>
  </si>
  <si>
    <t>INSIDE BACK COVER SPREAD / 封三跨页</t>
  </si>
  <si>
    <t>OUTSIDE BACK COVER / 封底</t>
  </si>
  <si>
    <t>(MARIE CLAIRE CHINA, MARIE CLAIRE BEAUTY, ELLE CHINA, WOMANS DAY, FEMINA, ELLE DECORATION, CAR AND DRIVER CHINA, BMW.)</t>
  </si>
  <si>
    <t>FULL PAGE FACING MASTHEAD / 版权旁全页</t>
  </si>
  <si>
    <t>DOUBLE PAGE IN HI FASHION / Hi Fashion 内跨页</t>
  </si>
  <si>
    <t>注:指定第一个特殊形式，加收30%；指定第二个特殊形式，加收25%；指定第三个特殊形式，加收20%</t>
  </si>
  <si>
    <t>Remark: 30% extra charge for 1st special buy; 25% extra charge for 2nd special buy; 20% extra charge for 3rd special buy</t>
  </si>
  <si>
    <t>DISCOUNT 折扣</t>
  </si>
  <si>
    <t>MINIMUM 3 INSTERTIONS PER TITLE REQUIRED FOR CALENDAR YEAR  组合广告折扣－一年内每本杂志至少投放3期广告</t>
  </si>
  <si>
    <t>Two -magazine buy 投放两本杂志</t>
  </si>
  <si>
    <t>Three-magazine buy 投放三本杂志</t>
  </si>
  <si>
    <t>Four - magazine buy 投放四本杂志</t>
  </si>
  <si>
    <t>Five - magazine buy 投放五本杂志以上</t>
  </si>
  <si>
    <t xml:space="preserve">5％ discount for new advertisers on first calendar year  2011年新广告商可在2011年当年享受5％折扣 </t>
  </si>
  <si>
    <t>INSERTION ORDER DEADLINE  版位预定截止日期                MATERIAL DEADLINE  软片交稿截止日期</t>
  </si>
  <si>
    <t>8 weeks prior to on sale date  出版日期前八周                                                                                         6 weeks prior to on sale date 出版日期前六周</t>
  </si>
  <si>
    <t xml:space="preserve">PUBLICATION DATE  出版日期 </t>
  </si>
  <si>
    <t>MARIE CLAIRE China is published and sold on the 12th of every month prior to the cover date</t>
  </si>
  <si>
    <t>SPECIAL FORMAT REMARKS 特殊形式备注</t>
  </si>
  <si>
    <t>The special format paper should not be thicker than 200g 特殊纸的厚度不得超过200克纸</t>
  </si>
  <si>
    <t xml:space="preserve">PRODUCTION COST FOR ADVERTORIAL MADE BY MARIE CLAIRE CHINA MAGAZINE 软文制作费 </t>
  </si>
  <si>
    <t xml:space="preserve">RMB4000/page only for editing 只编辑排版  </t>
  </si>
  <si>
    <t>RMB5000/page for editing and product shooting 编辑排版和拍摄静物</t>
  </si>
  <si>
    <t>RMB6000/page for editing,product and only one model shooting 只提供一名模特和产品的拍摄及编辑排版</t>
  </si>
  <si>
    <r>
      <t>Extra RMB5000/page for one more model shooting 每增加一名模特的拍摄，需增加RMB5000/page</t>
    </r>
  </si>
  <si>
    <t>Note: The award for shooting stars, famous people and supermodels  shall be paid by clients  注：明星，名人和超模的拍摄劳务费由客户方支付</t>
  </si>
  <si>
    <r>
      <t>SUPPLEMENT</t>
    </r>
    <r>
      <rPr>
        <b/>
        <sz val="12"/>
        <color indexed="9"/>
        <rFont val="Arial"/>
        <family val="2"/>
      </rPr>
      <t xml:space="preserve"> POSITION 增刊版位</t>
    </r>
  </si>
  <si>
    <t>1-5</t>
  </si>
  <si>
    <t>6-11</t>
  </si>
  <si>
    <t>12-17</t>
  </si>
  <si>
    <t>INSIDE FRONT COVER GATEFOLD / 封面折页</t>
  </si>
  <si>
    <t xml:space="preserve">RANDOM FULL PAGE / 内页全页  </t>
  </si>
  <si>
    <t>1/2 PAGE / 1/2 版</t>
  </si>
  <si>
    <r>
      <t xml:space="preserve">ADVERTISEMENT RATES   </t>
    </r>
    <r>
      <rPr>
        <b/>
        <sz val="18"/>
        <color indexed="62"/>
        <rFont val="Arial"/>
        <family val="2"/>
      </rPr>
      <t xml:space="preserve"> 2011 广告报价 </t>
    </r>
  </si>
  <si>
    <r>
      <t xml:space="preserve">ALL PRICES QUOTED IN RMB  </t>
    </r>
    <r>
      <rPr>
        <sz val="10"/>
        <rFont val="Arial"/>
        <family val="2"/>
      </rPr>
      <t>所有报价为人民币价格</t>
    </r>
  </si>
  <si>
    <t>18-23</t>
  </si>
  <si>
    <t>24+</t>
  </si>
  <si>
    <t>FROM SIX BEAUTY/ FASHION DOUBLE PAGE SPREAD TO  EDITOR'S LETTER /自第六美容/服装跨页至 ”卷首语”前跨页</t>
  </si>
  <si>
    <r>
      <t>《嘉人</t>
    </r>
    <r>
      <rPr>
        <sz val="9"/>
        <rFont val="Arial"/>
        <family val="2"/>
      </rPr>
      <t>marie claire</t>
    </r>
    <r>
      <rPr>
        <sz val="9"/>
        <rFont val="宋体"/>
        <family val="0"/>
      </rPr>
      <t>》于封面日期前一个月的</t>
    </r>
    <r>
      <rPr>
        <sz val="9"/>
        <rFont val="Arial"/>
        <family val="2"/>
      </rPr>
      <t>12</t>
    </r>
    <r>
      <rPr>
        <sz val="9"/>
        <rFont val="宋体"/>
        <family val="0"/>
      </rPr>
      <t>日上市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</si>
</sst>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;[Red]#,##0.000"/>
    <numFmt numFmtId="190" formatCode="0.0%"/>
    <numFmt numFmtId="191" formatCode="_ * #,##0.0_ ;_ * \-#,##0.0_ ;_ * &quot;-&quot;??_ ;_ @_ "/>
    <numFmt numFmtId="192" formatCode="_ * #,##0_ ;_ * \-#,##0_ ;_ * &quot;-&quot;??_ ;_ @_ "/>
  </numFmts>
  <fonts count="43">
    <font>
      <sz val="12"/>
      <name val="宋体"/>
      <family val="0"/>
    </font>
    <font>
      <sz val="9"/>
      <name val="宋体"/>
      <family val="0"/>
    </font>
    <font>
      <sz val="12"/>
      <name val="Arial Black"/>
      <family val="2"/>
    </font>
    <font>
      <sz val="8"/>
      <name val="宋体"/>
      <family val="0"/>
    </font>
    <font>
      <sz val="12"/>
      <name val="Arial"/>
      <family val="2"/>
    </font>
    <font>
      <sz val="12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62"/>
      <name val="宋体"/>
      <family val="0"/>
    </font>
    <font>
      <sz val="8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Times New Roman"/>
      <family val="1"/>
    </font>
    <font>
      <sz val="12"/>
      <color indexed="9"/>
      <name val="宋体"/>
      <family val="0"/>
    </font>
    <font>
      <sz val="8"/>
      <color indexed="9"/>
      <name val="宋体"/>
      <family val="0"/>
    </font>
    <font>
      <b/>
      <sz val="11"/>
      <color indexed="9"/>
      <name val="Times New Roman"/>
      <family val="1"/>
    </font>
    <font>
      <b/>
      <sz val="11"/>
      <color indexed="9"/>
      <name val="宋体"/>
      <family val="0"/>
    </font>
    <font>
      <sz val="8"/>
      <color indexed="10"/>
      <name val="Times New Roman"/>
      <family val="1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6"/>
      <color indexed="62"/>
      <name val="Times New Roman"/>
      <family val="1"/>
    </font>
    <font>
      <sz val="6"/>
      <color indexed="62"/>
      <name val="宋体"/>
      <family val="0"/>
    </font>
    <font>
      <sz val="11"/>
      <name val="Arial"/>
      <family val="2"/>
    </font>
    <font>
      <sz val="11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7"/>
      <color indexed="55"/>
      <name val="Arial"/>
      <family val="2"/>
    </font>
    <font>
      <b/>
      <sz val="7"/>
      <color indexed="23"/>
      <name val="Arial"/>
      <family val="2"/>
    </font>
    <font>
      <b/>
      <sz val="12"/>
      <color indexed="23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sz val="6"/>
      <color indexed="62"/>
      <name val="Arial"/>
      <family val="2"/>
    </font>
    <font>
      <b/>
      <sz val="12"/>
      <color indexed="9"/>
      <name val="Arial"/>
      <family val="2"/>
    </font>
    <font>
      <sz val="18"/>
      <color indexed="62"/>
      <name val="Arial"/>
      <family val="2"/>
    </font>
    <font>
      <b/>
      <sz val="1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8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4" fillId="0" borderId="0" xfId="0" applyFont="1" applyFill="1" applyAlignment="1">
      <alignment/>
    </xf>
    <xf numFmtId="184" fontId="17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9" fontId="3" fillId="0" borderId="0" xfId="15" applyFont="1" applyAlignment="1">
      <alignment horizontal="center"/>
    </xf>
    <xf numFmtId="9" fontId="14" fillId="0" borderId="0" xfId="15" applyFont="1" applyAlignment="1">
      <alignment horizontal="center"/>
    </xf>
    <xf numFmtId="9" fontId="3" fillId="0" borderId="0" xfId="15" applyFont="1" applyFill="1" applyAlignment="1">
      <alignment horizontal="center"/>
    </xf>
    <xf numFmtId="0" fontId="22" fillId="0" borderId="0" xfId="0" applyFont="1" applyFill="1" applyAlignment="1">
      <alignment/>
    </xf>
    <xf numFmtId="190" fontId="17" fillId="0" borderId="0" xfId="15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4" fillId="0" borderId="0" xfId="15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84" fontId="20" fillId="0" borderId="0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4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7" fillId="0" borderId="0" xfId="0" applyFont="1" applyBorder="1" applyAlignment="1">
      <alignment horizontal="left" vertical="center"/>
    </xf>
    <xf numFmtId="184" fontId="24" fillId="0" borderId="0" xfId="0" applyNumberFormat="1" applyFont="1" applyFill="1" applyAlignment="1">
      <alignment horizontal="center"/>
    </xf>
    <xf numFmtId="0" fontId="28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9" fillId="3" borderId="0" xfId="0" applyFont="1" applyFill="1" applyAlignment="1">
      <alignment/>
    </xf>
    <xf numFmtId="9" fontId="30" fillId="3" borderId="0" xfId="15" applyFont="1" applyFill="1" applyAlignment="1">
      <alignment horizontal="center"/>
    </xf>
    <xf numFmtId="184" fontId="30" fillId="3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9" fontId="31" fillId="0" borderId="0" xfId="15" applyFont="1" applyFill="1" applyAlignment="1">
      <alignment horizontal="center"/>
    </xf>
    <xf numFmtId="184" fontId="3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9" fontId="34" fillId="0" borderId="0" xfId="15" applyFont="1" applyFill="1" applyAlignment="1">
      <alignment horizontal="center"/>
    </xf>
    <xf numFmtId="184" fontId="34" fillId="0" borderId="0" xfId="0" applyNumberFormat="1" applyFont="1" applyFill="1" applyAlignment="1">
      <alignment horizontal="center"/>
    </xf>
    <xf numFmtId="9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9" fontId="24" fillId="0" borderId="0" xfId="15" applyFont="1" applyAlignment="1">
      <alignment horizontal="center"/>
    </xf>
    <xf numFmtId="184" fontId="24" fillId="0" borderId="0" xfId="0" applyNumberFormat="1" applyFont="1" applyAlignment="1">
      <alignment horizontal="center"/>
    </xf>
    <xf numFmtId="9" fontId="28" fillId="3" borderId="0" xfId="15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8" fillId="3" borderId="0" xfId="0" applyFont="1" applyFill="1" applyBorder="1" applyAlignment="1">
      <alignment wrapText="1"/>
    </xf>
    <xf numFmtId="9" fontId="30" fillId="0" borderId="0" xfId="15" applyFont="1" applyFill="1" applyAlignment="1">
      <alignment horizontal="center"/>
    </xf>
    <xf numFmtId="184" fontId="30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84" fontId="28" fillId="3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9" fontId="36" fillId="0" borderId="0" xfId="15" applyFont="1" applyFill="1" applyAlignment="1">
      <alignment horizontal="center"/>
    </xf>
    <xf numFmtId="184" fontId="36" fillId="0" borderId="0" xfId="0" applyNumberFormat="1" applyFont="1" applyFill="1" applyAlignment="1">
      <alignment horizontal="center"/>
    </xf>
    <xf numFmtId="9" fontId="22" fillId="0" borderId="0" xfId="15" applyFont="1" applyFill="1" applyAlignment="1">
      <alignment horizontal="center"/>
    </xf>
    <xf numFmtId="184" fontId="22" fillId="0" borderId="0" xfId="0" applyNumberFormat="1" applyFont="1" applyFill="1" applyAlignment="1">
      <alignment horizontal="center"/>
    </xf>
    <xf numFmtId="184" fontId="24" fillId="0" borderId="1" xfId="0" applyNumberFormat="1" applyFont="1" applyFill="1" applyBorder="1" applyAlignment="1">
      <alignment horizontal="center"/>
    </xf>
    <xf numFmtId="184" fontId="24" fillId="0" borderId="2" xfId="0" applyNumberFormat="1" applyFont="1" applyFill="1" applyBorder="1" applyAlignment="1">
      <alignment horizontal="center"/>
    </xf>
    <xf numFmtId="184" fontId="24" fillId="0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8" fillId="0" borderId="0" xfId="0" applyFont="1" applyFill="1" applyAlignment="1">
      <alignment/>
    </xf>
    <xf numFmtId="9" fontId="40" fillId="0" borderId="0" xfId="15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49" fontId="41" fillId="2" borderId="4" xfId="0" applyNumberFormat="1" applyFont="1" applyFill="1" applyBorder="1" applyAlignment="1">
      <alignment horizontal="center"/>
    </xf>
    <xf numFmtId="49" fontId="41" fillId="2" borderId="0" xfId="0" applyNumberFormat="1" applyFont="1" applyFill="1" applyAlignment="1">
      <alignment horizontal="center"/>
    </xf>
    <xf numFmtId="0" fontId="42" fillId="3" borderId="0" xfId="0" applyFont="1" applyFill="1" applyAlignment="1">
      <alignment/>
    </xf>
    <xf numFmtId="0" fontId="41" fillId="3" borderId="0" xfId="0" applyFont="1" applyFill="1" applyAlignment="1">
      <alignment horizontal="center"/>
    </xf>
    <xf numFmtId="9" fontId="41" fillId="3" borderId="0" xfId="15" applyFont="1" applyFill="1" applyAlignment="1">
      <alignment horizontal="center"/>
    </xf>
    <xf numFmtId="3" fontId="24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9" fontId="3" fillId="0" borderId="0" xfId="15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3</xdr:col>
      <xdr:colOff>581025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7150"/>
          <a:ext cx="2076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tabSelected="1" zoomScale="120" zoomScaleNormal="120" workbookViewId="0" topLeftCell="A23">
      <selection activeCell="G35" sqref="G35"/>
    </sheetView>
  </sheetViews>
  <sheetFormatPr defaultColWidth="9.00390625" defaultRowHeight="14.25"/>
  <cols>
    <col min="1" max="1" width="12.625" style="0" customWidth="1"/>
    <col min="2" max="2" width="10.25390625" style="0" customWidth="1"/>
    <col min="3" max="3" width="9.75390625" style="0" customWidth="1"/>
    <col min="4" max="4" width="10.00390625" style="0" customWidth="1"/>
    <col min="5" max="5" width="6.875" style="0" customWidth="1"/>
    <col min="6" max="6" width="26.75390625" style="0" customWidth="1"/>
    <col min="7" max="7" width="9.50390625" style="0" customWidth="1"/>
    <col min="8" max="8" width="11.125" style="25" customWidth="1"/>
    <col min="9" max="9" width="12.875" style="3" bestFit="1" customWidth="1"/>
    <col min="10" max="11" width="7.125" style="3" customWidth="1"/>
    <col min="12" max="12" width="2.125" style="3" customWidth="1"/>
    <col min="13" max="13" width="7.125" style="3" customWidth="1"/>
    <col min="14" max="14" width="7.625" style="0" customWidth="1"/>
  </cols>
  <sheetData>
    <row r="1" spans="5:13" ht="23.25">
      <c r="E1" s="92" t="s">
        <v>63</v>
      </c>
      <c r="F1" s="92"/>
      <c r="G1" s="92"/>
      <c r="H1" s="93"/>
      <c r="I1" s="94"/>
      <c r="J1" s="10"/>
      <c r="K1" s="10"/>
      <c r="L1" s="10"/>
      <c r="M1" s="11"/>
    </row>
    <row r="2" spans="5:16" ht="15">
      <c r="E2" s="95" t="s">
        <v>64</v>
      </c>
      <c r="F2" s="95"/>
      <c r="G2" s="95"/>
      <c r="H2" s="71"/>
      <c r="I2" s="75"/>
      <c r="N2" s="2"/>
      <c r="O2" s="2"/>
      <c r="P2" s="2"/>
    </row>
    <row r="3" spans="1:20" ht="16.5" customHeight="1">
      <c r="A3" s="12"/>
      <c r="B3" s="12"/>
      <c r="C3" s="12"/>
      <c r="D3" s="12"/>
      <c r="E3" s="12"/>
      <c r="F3" s="12"/>
      <c r="G3" s="12"/>
      <c r="H3" s="104"/>
      <c r="I3" s="104"/>
      <c r="J3" s="13"/>
      <c r="K3" s="13"/>
      <c r="L3" s="13"/>
      <c r="M3" s="13"/>
      <c r="N3" s="14"/>
      <c r="O3" s="14"/>
      <c r="P3" s="14"/>
      <c r="Q3" s="12"/>
      <c r="R3" s="12"/>
      <c r="S3" s="12"/>
      <c r="T3" s="12"/>
    </row>
    <row r="4" spans="1:13" ht="0.75" customHeight="1" hidden="1">
      <c r="A4" s="17"/>
      <c r="B4" s="17"/>
      <c r="C4" s="17"/>
      <c r="D4" s="17"/>
      <c r="E4" s="17"/>
      <c r="F4" s="17"/>
      <c r="G4" s="17"/>
      <c r="H4" s="26"/>
      <c r="I4" s="18"/>
      <c r="J4" s="18"/>
      <c r="K4" s="18"/>
      <c r="L4" s="18"/>
      <c r="M4" s="18"/>
    </row>
    <row r="5" spans="1:12" s="1" customFormat="1" ht="17.25" customHeight="1">
      <c r="A5" s="21" t="s">
        <v>0</v>
      </c>
      <c r="B5" s="21"/>
      <c r="C5" s="21"/>
      <c r="D5" s="19"/>
      <c r="E5" s="19"/>
      <c r="F5" s="19"/>
      <c r="G5" s="97" t="s">
        <v>57</v>
      </c>
      <c r="H5" s="97" t="s">
        <v>58</v>
      </c>
      <c r="I5" s="98" t="s">
        <v>59</v>
      </c>
      <c r="J5" s="97" t="s">
        <v>65</v>
      </c>
      <c r="K5" s="98" t="s">
        <v>66</v>
      </c>
      <c r="L5" s="95"/>
    </row>
    <row r="6" spans="1:12" s="4" customFormat="1" ht="18" customHeight="1">
      <c r="A6" s="49" t="s">
        <v>1</v>
      </c>
      <c r="B6" s="49"/>
      <c r="C6" s="49"/>
      <c r="D6" s="49"/>
      <c r="E6" s="49"/>
      <c r="F6" s="50"/>
      <c r="G6" s="102">
        <v>1900000</v>
      </c>
      <c r="H6" s="88">
        <f>$G$6</f>
        <v>1900000</v>
      </c>
      <c r="I6" s="88">
        <f aca="true" t="shared" si="0" ref="I6:I23">G6</f>
        <v>1900000</v>
      </c>
      <c r="J6" s="88">
        <f aca="true" t="shared" si="1" ref="J6:J23">G6</f>
        <v>1900000</v>
      </c>
      <c r="K6" s="88">
        <f aca="true" t="shared" si="2" ref="K6:K23">G6</f>
        <v>1900000</v>
      </c>
      <c r="L6" s="96"/>
    </row>
    <row r="7" spans="1:12" s="4" customFormat="1" ht="18" customHeight="1">
      <c r="A7" s="51" t="s">
        <v>2</v>
      </c>
      <c r="B7" s="51"/>
      <c r="C7" s="51"/>
      <c r="D7" s="51"/>
      <c r="E7" s="51"/>
      <c r="F7" s="52"/>
      <c r="G7" s="89">
        <v>500000</v>
      </c>
      <c r="H7" s="89">
        <f aca="true" t="shared" si="3" ref="H7:H23">G7</f>
        <v>500000</v>
      </c>
      <c r="I7" s="89">
        <f t="shared" si="0"/>
        <v>500000</v>
      </c>
      <c r="J7" s="89">
        <f t="shared" si="1"/>
        <v>500000</v>
      </c>
      <c r="K7" s="89">
        <f t="shared" si="2"/>
        <v>500000</v>
      </c>
      <c r="L7" s="96"/>
    </row>
    <row r="8" spans="1:12" s="4" customFormat="1" ht="18" customHeight="1">
      <c r="A8" s="51" t="s">
        <v>3</v>
      </c>
      <c r="B8" s="51"/>
      <c r="C8" s="51"/>
      <c r="D8" s="51"/>
      <c r="E8" s="51"/>
      <c r="F8" s="52"/>
      <c r="G8" s="89">
        <v>410000</v>
      </c>
      <c r="H8" s="89">
        <f t="shared" si="3"/>
        <v>410000</v>
      </c>
      <c r="I8" s="89">
        <f t="shared" si="0"/>
        <v>410000</v>
      </c>
      <c r="J8" s="89">
        <f t="shared" si="1"/>
        <v>410000</v>
      </c>
      <c r="K8" s="89">
        <f t="shared" si="2"/>
        <v>410000</v>
      </c>
      <c r="L8" s="96"/>
    </row>
    <row r="9" spans="1:12" s="4" customFormat="1" ht="18" customHeight="1">
      <c r="A9" s="51" t="s">
        <v>4</v>
      </c>
      <c r="B9" s="51"/>
      <c r="C9" s="51"/>
      <c r="D9" s="51"/>
      <c r="E9" s="51"/>
      <c r="F9" s="52"/>
      <c r="G9" s="89">
        <v>820000</v>
      </c>
      <c r="H9" s="89">
        <f t="shared" si="3"/>
        <v>820000</v>
      </c>
      <c r="I9" s="89">
        <f t="shared" si="0"/>
        <v>820000</v>
      </c>
      <c r="J9" s="89">
        <f t="shared" si="1"/>
        <v>820000</v>
      </c>
      <c r="K9" s="89">
        <f t="shared" si="2"/>
        <v>820000</v>
      </c>
      <c r="L9" s="96"/>
    </row>
    <row r="10" spans="1:12" s="4" customFormat="1" ht="18" customHeight="1">
      <c r="A10" s="51" t="s">
        <v>5</v>
      </c>
      <c r="B10" s="51"/>
      <c r="C10" s="51"/>
      <c r="D10" s="51"/>
      <c r="E10" s="51"/>
      <c r="F10" s="52"/>
      <c r="G10" s="89">
        <v>700000</v>
      </c>
      <c r="H10" s="89">
        <f t="shared" si="3"/>
        <v>700000</v>
      </c>
      <c r="I10" s="89">
        <f t="shared" si="0"/>
        <v>700000</v>
      </c>
      <c r="J10" s="89">
        <f t="shared" si="1"/>
        <v>700000</v>
      </c>
      <c r="K10" s="89">
        <f t="shared" si="2"/>
        <v>700000</v>
      </c>
      <c r="L10" s="96"/>
    </row>
    <row r="11" spans="1:12" s="4" customFormat="1" ht="18" customHeight="1">
      <c r="A11" s="51" t="s">
        <v>6</v>
      </c>
      <c r="B11" s="51"/>
      <c r="C11" s="51"/>
      <c r="D11" s="51"/>
      <c r="E11" s="51"/>
      <c r="F11" s="52"/>
      <c r="G11" s="89">
        <v>660000</v>
      </c>
      <c r="H11" s="89">
        <f t="shared" si="3"/>
        <v>660000</v>
      </c>
      <c r="I11" s="89">
        <f t="shared" si="0"/>
        <v>660000</v>
      </c>
      <c r="J11" s="89">
        <f t="shared" si="1"/>
        <v>660000</v>
      </c>
      <c r="K11" s="89">
        <f t="shared" si="2"/>
        <v>660000</v>
      </c>
      <c r="L11" s="96"/>
    </row>
    <row r="12" spans="1:12" s="4" customFormat="1" ht="18" customHeight="1">
      <c r="A12" s="51" t="s">
        <v>7</v>
      </c>
      <c r="B12" s="51"/>
      <c r="C12" s="51"/>
      <c r="D12" s="51"/>
      <c r="E12" s="51"/>
      <c r="F12" s="52"/>
      <c r="G12" s="89">
        <v>640000</v>
      </c>
      <c r="H12" s="89">
        <f t="shared" si="3"/>
        <v>640000</v>
      </c>
      <c r="I12" s="89">
        <f t="shared" si="0"/>
        <v>640000</v>
      </c>
      <c r="J12" s="89">
        <f t="shared" si="1"/>
        <v>640000</v>
      </c>
      <c r="K12" s="89">
        <f t="shared" si="2"/>
        <v>640000</v>
      </c>
      <c r="L12" s="96"/>
    </row>
    <row r="13" spans="1:12" s="4" customFormat="1" ht="18" customHeight="1">
      <c r="A13" s="51" t="s">
        <v>8</v>
      </c>
      <c r="B13" s="51"/>
      <c r="C13" s="51"/>
      <c r="D13" s="51"/>
      <c r="E13" s="51"/>
      <c r="F13" s="52"/>
      <c r="G13" s="89">
        <v>620000</v>
      </c>
      <c r="H13" s="89">
        <f t="shared" si="3"/>
        <v>620000</v>
      </c>
      <c r="I13" s="89">
        <f t="shared" si="0"/>
        <v>620000</v>
      </c>
      <c r="J13" s="89">
        <f t="shared" si="1"/>
        <v>620000</v>
      </c>
      <c r="K13" s="89">
        <f t="shared" si="2"/>
        <v>620000</v>
      </c>
      <c r="L13" s="96"/>
    </row>
    <row r="14" spans="1:12" s="4" customFormat="1" ht="18" customHeight="1">
      <c r="A14" s="51" t="s">
        <v>67</v>
      </c>
      <c r="B14" s="51"/>
      <c r="C14" s="51"/>
      <c r="D14" s="51"/>
      <c r="E14" s="51"/>
      <c r="F14" s="52"/>
      <c r="G14" s="89">
        <v>600000</v>
      </c>
      <c r="H14" s="89">
        <f t="shared" si="3"/>
        <v>600000</v>
      </c>
      <c r="I14" s="89">
        <f t="shared" si="0"/>
        <v>600000</v>
      </c>
      <c r="J14" s="89">
        <f t="shared" si="1"/>
        <v>600000</v>
      </c>
      <c r="K14" s="89">
        <f t="shared" si="2"/>
        <v>600000</v>
      </c>
      <c r="L14" s="96"/>
    </row>
    <row r="15" spans="1:12" s="4" customFormat="1" ht="18" customHeight="1">
      <c r="A15" s="51" t="s">
        <v>9</v>
      </c>
      <c r="B15" s="51"/>
      <c r="C15" s="51"/>
      <c r="D15" s="51"/>
      <c r="E15" s="51"/>
      <c r="F15" s="52"/>
      <c r="G15" s="89">
        <v>300000</v>
      </c>
      <c r="H15" s="89">
        <f t="shared" si="3"/>
        <v>300000</v>
      </c>
      <c r="I15" s="89">
        <f t="shared" si="0"/>
        <v>300000</v>
      </c>
      <c r="J15" s="89">
        <f t="shared" si="1"/>
        <v>300000</v>
      </c>
      <c r="K15" s="89">
        <f t="shared" si="2"/>
        <v>300000</v>
      </c>
      <c r="L15" s="96"/>
    </row>
    <row r="16" spans="1:12" s="4" customFormat="1" ht="18" customHeight="1">
      <c r="A16" s="51" t="s">
        <v>10</v>
      </c>
      <c r="B16" s="51"/>
      <c r="C16" s="51"/>
      <c r="D16" s="51"/>
      <c r="E16" s="51"/>
      <c r="F16" s="52"/>
      <c r="G16" s="89">
        <v>580000</v>
      </c>
      <c r="H16" s="89">
        <f t="shared" si="3"/>
        <v>580000</v>
      </c>
      <c r="I16" s="89">
        <f t="shared" si="0"/>
        <v>580000</v>
      </c>
      <c r="J16" s="89">
        <f t="shared" si="1"/>
        <v>580000</v>
      </c>
      <c r="K16" s="89">
        <f t="shared" si="2"/>
        <v>580000</v>
      </c>
      <c r="L16" s="96"/>
    </row>
    <row r="17" spans="1:12" s="4" customFormat="1" ht="18" customHeight="1">
      <c r="A17" s="51" t="s">
        <v>33</v>
      </c>
      <c r="B17" s="51"/>
      <c r="C17" s="51"/>
      <c r="D17" s="51"/>
      <c r="E17" s="51"/>
      <c r="F17" s="52"/>
      <c r="G17" s="89">
        <v>275000</v>
      </c>
      <c r="H17" s="89">
        <f t="shared" si="3"/>
        <v>275000</v>
      </c>
      <c r="I17" s="89">
        <f t="shared" si="0"/>
        <v>275000</v>
      </c>
      <c r="J17" s="89">
        <f t="shared" si="1"/>
        <v>275000</v>
      </c>
      <c r="K17" s="89">
        <f t="shared" si="2"/>
        <v>275000</v>
      </c>
      <c r="L17" s="96"/>
    </row>
    <row r="18" spans="1:12" s="4" customFormat="1" ht="18" customHeight="1">
      <c r="A18" s="51" t="s">
        <v>11</v>
      </c>
      <c r="B18" s="51"/>
      <c r="C18" s="51"/>
      <c r="D18" s="51"/>
      <c r="E18" s="51"/>
      <c r="F18" s="52"/>
      <c r="G18" s="89">
        <v>550000</v>
      </c>
      <c r="H18" s="89">
        <f t="shared" si="3"/>
        <v>550000</v>
      </c>
      <c r="I18" s="89">
        <f t="shared" si="0"/>
        <v>550000</v>
      </c>
      <c r="J18" s="89">
        <f t="shared" si="1"/>
        <v>550000</v>
      </c>
      <c r="K18" s="89">
        <f t="shared" si="2"/>
        <v>550000</v>
      </c>
      <c r="L18" s="96"/>
    </row>
    <row r="19" spans="1:12" s="4" customFormat="1" ht="18" customHeight="1">
      <c r="A19" s="51" t="s">
        <v>12</v>
      </c>
      <c r="B19" s="51"/>
      <c r="C19" s="51"/>
      <c r="D19" s="51"/>
      <c r="E19" s="51"/>
      <c r="F19" s="52"/>
      <c r="G19" s="89">
        <v>275000</v>
      </c>
      <c r="H19" s="89">
        <f t="shared" si="3"/>
        <v>275000</v>
      </c>
      <c r="I19" s="89">
        <f t="shared" si="0"/>
        <v>275000</v>
      </c>
      <c r="J19" s="89">
        <f t="shared" si="1"/>
        <v>275000</v>
      </c>
      <c r="K19" s="89">
        <f t="shared" si="2"/>
        <v>275000</v>
      </c>
      <c r="L19" s="96"/>
    </row>
    <row r="20" spans="1:12" s="4" customFormat="1" ht="18" customHeight="1">
      <c r="A20" s="51" t="s">
        <v>13</v>
      </c>
      <c r="B20" s="51"/>
      <c r="C20" s="51"/>
      <c r="D20" s="51"/>
      <c r="E20" s="51"/>
      <c r="F20" s="52"/>
      <c r="G20" s="89">
        <v>540000</v>
      </c>
      <c r="H20" s="89">
        <f t="shared" si="3"/>
        <v>540000</v>
      </c>
      <c r="I20" s="89">
        <f t="shared" si="0"/>
        <v>540000</v>
      </c>
      <c r="J20" s="89">
        <f t="shared" si="1"/>
        <v>540000</v>
      </c>
      <c r="K20" s="89">
        <f t="shared" si="2"/>
        <v>540000</v>
      </c>
      <c r="L20" s="96"/>
    </row>
    <row r="21" spans="1:12" s="4" customFormat="1" ht="18" customHeight="1">
      <c r="A21" s="51" t="s">
        <v>14</v>
      </c>
      <c r="B21" s="51"/>
      <c r="C21" s="51"/>
      <c r="D21" s="51"/>
      <c r="E21" s="51"/>
      <c r="F21" s="52"/>
      <c r="G21" s="89">
        <v>275000</v>
      </c>
      <c r="H21" s="89">
        <f t="shared" si="3"/>
        <v>275000</v>
      </c>
      <c r="I21" s="89">
        <f t="shared" si="0"/>
        <v>275000</v>
      </c>
      <c r="J21" s="89">
        <f t="shared" si="1"/>
        <v>275000</v>
      </c>
      <c r="K21" s="89">
        <f t="shared" si="2"/>
        <v>275000</v>
      </c>
      <c r="L21" s="96"/>
    </row>
    <row r="22" spans="1:12" s="4" customFormat="1" ht="18" customHeight="1">
      <c r="A22" s="51" t="s">
        <v>15</v>
      </c>
      <c r="B22" s="51"/>
      <c r="C22" s="51"/>
      <c r="D22" s="51"/>
      <c r="E22" s="51"/>
      <c r="F22" s="52"/>
      <c r="G22" s="89">
        <v>270000</v>
      </c>
      <c r="H22" s="89">
        <f t="shared" si="3"/>
        <v>270000</v>
      </c>
      <c r="I22" s="89">
        <f t="shared" si="0"/>
        <v>270000</v>
      </c>
      <c r="J22" s="89">
        <f t="shared" si="1"/>
        <v>270000</v>
      </c>
      <c r="K22" s="89">
        <f t="shared" si="2"/>
        <v>270000</v>
      </c>
      <c r="L22" s="96"/>
    </row>
    <row r="23" spans="1:12" s="4" customFormat="1" ht="18" customHeight="1">
      <c r="A23" s="51" t="s">
        <v>16</v>
      </c>
      <c r="B23" s="51"/>
      <c r="C23" s="51"/>
      <c r="D23" s="51"/>
      <c r="E23" s="51"/>
      <c r="F23" s="52"/>
      <c r="G23" s="89">
        <v>265000</v>
      </c>
      <c r="H23" s="89">
        <f t="shared" si="3"/>
        <v>265000</v>
      </c>
      <c r="I23" s="89">
        <f t="shared" si="0"/>
        <v>265000</v>
      </c>
      <c r="J23" s="89">
        <f t="shared" si="1"/>
        <v>265000</v>
      </c>
      <c r="K23" s="89">
        <f t="shared" si="2"/>
        <v>265000</v>
      </c>
      <c r="L23" s="96"/>
    </row>
    <row r="24" spans="1:12" s="4" customFormat="1" ht="18" customHeight="1">
      <c r="A24" s="51" t="s">
        <v>17</v>
      </c>
      <c r="B24" s="51"/>
      <c r="C24" s="51"/>
      <c r="D24" s="51"/>
      <c r="E24" s="51"/>
      <c r="F24" s="52"/>
      <c r="G24" s="89">
        <v>255000</v>
      </c>
      <c r="H24" s="89">
        <f>G24*0.95</f>
        <v>242250</v>
      </c>
      <c r="I24" s="89">
        <f>H24*0.95</f>
        <v>230137.5</v>
      </c>
      <c r="J24" s="89">
        <f>I24*0.95</f>
        <v>218630.625</v>
      </c>
      <c r="K24" s="89">
        <f>J24*0.95</f>
        <v>207699.09375</v>
      </c>
      <c r="L24" s="96"/>
    </row>
    <row r="25" spans="1:12" s="4" customFormat="1" ht="18" customHeight="1">
      <c r="A25" s="51" t="s">
        <v>18</v>
      </c>
      <c r="B25" s="51"/>
      <c r="C25" s="51"/>
      <c r="D25" s="51"/>
      <c r="E25" s="51"/>
      <c r="F25" s="52"/>
      <c r="G25" s="89">
        <v>255000</v>
      </c>
      <c r="H25" s="89">
        <f aca="true" t="shared" si="4" ref="H25:I38">G25*0.95</f>
        <v>242250</v>
      </c>
      <c r="I25" s="89">
        <f t="shared" si="4"/>
        <v>230137.5</v>
      </c>
      <c r="J25" s="89">
        <f aca="true" t="shared" si="5" ref="J25:J38">I25*0.95</f>
        <v>218630.625</v>
      </c>
      <c r="K25" s="89">
        <f aca="true" t="shared" si="6" ref="K25:K38">J25*0.95</f>
        <v>207699.09375</v>
      </c>
      <c r="L25" s="96"/>
    </row>
    <row r="26" spans="1:12" s="4" customFormat="1" ht="18" customHeight="1">
      <c r="A26" s="51" t="s">
        <v>34</v>
      </c>
      <c r="B26" s="51"/>
      <c r="C26" s="51"/>
      <c r="D26" s="51"/>
      <c r="E26" s="51"/>
      <c r="F26" s="52"/>
      <c r="G26" s="89">
        <v>500000</v>
      </c>
      <c r="H26" s="89">
        <f t="shared" si="4"/>
        <v>475000</v>
      </c>
      <c r="I26" s="89">
        <f t="shared" si="4"/>
        <v>451250</v>
      </c>
      <c r="J26" s="89">
        <f t="shared" si="5"/>
        <v>428687.5</v>
      </c>
      <c r="K26" s="89">
        <f t="shared" si="6"/>
        <v>407253.125</v>
      </c>
      <c r="L26" s="96"/>
    </row>
    <row r="27" spans="1:12" s="4" customFormat="1" ht="18" customHeight="1">
      <c r="A27" s="51" t="s">
        <v>19</v>
      </c>
      <c r="B27" s="51"/>
      <c r="C27" s="51"/>
      <c r="D27" s="51"/>
      <c r="E27" s="51"/>
      <c r="F27" s="52"/>
      <c r="G27" s="89">
        <v>250000</v>
      </c>
      <c r="H27" s="89">
        <f t="shared" si="4"/>
        <v>237500</v>
      </c>
      <c r="I27" s="89">
        <f t="shared" si="4"/>
        <v>225625</v>
      </c>
      <c r="J27" s="89">
        <f t="shared" si="5"/>
        <v>214343.75</v>
      </c>
      <c r="K27" s="89">
        <f t="shared" si="6"/>
        <v>203626.5625</v>
      </c>
      <c r="L27" s="96"/>
    </row>
    <row r="28" spans="1:12" s="4" customFormat="1" ht="18" customHeight="1">
      <c r="A28" s="51" t="s">
        <v>20</v>
      </c>
      <c r="B28" s="51"/>
      <c r="C28" s="51"/>
      <c r="D28" s="51"/>
      <c r="E28" s="51"/>
      <c r="F28" s="52"/>
      <c r="G28" s="89">
        <v>490000</v>
      </c>
      <c r="H28" s="89">
        <f t="shared" si="4"/>
        <v>465500</v>
      </c>
      <c r="I28" s="89">
        <f t="shared" si="4"/>
        <v>442225</v>
      </c>
      <c r="J28" s="89">
        <f t="shared" si="5"/>
        <v>420113.75</v>
      </c>
      <c r="K28" s="89">
        <f t="shared" si="6"/>
        <v>399108.0625</v>
      </c>
      <c r="L28" s="96"/>
    </row>
    <row r="29" spans="1:12" s="4" customFormat="1" ht="18" customHeight="1">
      <c r="A29" s="51" t="s">
        <v>21</v>
      </c>
      <c r="B29" s="51"/>
      <c r="C29" s="51"/>
      <c r="D29" s="51"/>
      <c r="E29" s="51"/>
      <c r="F29" s="52"/>
      <c r="G29" s="89">
        <v>225000</v>
      </c>
      <c r="H29" s="89">
        <f t="shared" si="4"/>
        <v>213750</v>
      </c>
      <c r="I29" s="89">
        <f t="shared" si="4"/>
        <v>203062.5</v>
      </c>
      <c r="J29" s="89">
        <f t="shared" si="5"/>
        <v>192909.375</v>
      </c>
      <c r="K29" s="89">
        <f t="shared" si="6"/>
        <v>183263.90625</v>
      </c>
      <c r="L29" s="96"/>
    </row>
    <row r="30" spans="1:12" s="4" customFormat="1" ht="18" customHeight="1">
      <c r="A30" s="51" t="s">
        <v>22</v>
      </c>
      <c r="B30" s="51"/>
      <c r="C30" s="51"/>
      <c r="D30" s="51"/>
      <c r="E30" s="51"/>
      <c r="F30" s="52"/>
      <c r="G30" s="89">
        <v>440000</v>
      </c>
      <c r="H30" s="89">
        <f t="shared" si="4"/>
        <v>418000</v>
      </c>
      <c r="I30" s="89">
        <f t="shared" si="4"/>
        <v>397100</v>
      </c>
      <c r="J30" s="89">
        <f t="shared" si="5"/>
        <v>377245</v>
      </c>
      <c r="K30" s="89">
        <f t="shared" si="6"/>
        <v>358382.75</v>
      </c>
      <c r="L30" s="96"/>
    </row>
    <row r="31" spans="1:12" s="4" customFormat="1" ht="18" customHeight="1">
      <c r="A31" s="51" t="s">
        <v>23</v>
      </c>
      <c r="B31" s="51"/>
      <c r="C31" s="51"/>
      <c r="D31" s="51"/>
      <c r="E31" s="51"/>
      <c r="F31" s="52"/>
      <c r="G31" s="89">
        <v>210000</v>
      </c>
      <c r="H31" s="89">
        <f t="shared" si="4"/>
        <v>199500</v>
      </c>
      <c r="I31" s="89">
        <f t="shared" si="4"/>
        <v>189525</v>
      </c>
      <c r="J31" s="89">
        <f t="shared" si="5"/>
        <v>180048.75</v>
      </c>
      <c r="K31" s="89">
        <f t="shared" si="6"/>
        <v>171046.3125</v>
      </c>
      <c r="L31" s="96"/>
    </row>
    <row r="32" spans="1:12" s="4" customFormat="1" ht="18" customHeight="1">
      <c r="A32" s="51" t="s">
        <v>24</v>
      </c>
      <c r="B32" s="51"/>
      <c r="C32" s="51"/>
      <c r="D32" s="51"/>
      <c r="E32" s="51"/>
      <c r="F32" s="52"/>
      <c r="G32" s="89">
        <v>200000</v>
      </c>
      <c r="H32" s="89">
        <f t="shared" si="4"/>
        <v>190000</v>
      </c>
      <c r="I32" s="89">
        <f t="shared" si="4"/>
        <v>180500</v>
      </c>
      <c r="J32" s="89">
        <f t="shared" si="5"/>
        <v>171475</v>
      </c>
      <c r="K32" s="89">
        <f t="shared" si="6"/>
        <v>162901.25</v>
      </c>
      <c r="L32" s="96"/>
    </row>
    <row r="33" spans="1:12" s="4" customFormat="1" ht="18" customHeight="1">
      <c r="A33" s="51" t="s">
        <v>25</v>
      </c>
      <c r="B33" s="51"/>
      <c r="C33" s="51"/>
      <c r="D33" s="51"/>
      <c r="E33" s="51"/>
      <c r="F33" s="52"/>
      <c r="G33" s="89">
        <v>400000</v>
      </c>
      <c r="H33" s="89">
        <f t="shared" si="4"/>
        <v>380000</v>
      </c>
      <c r="I33" s="89">
        <f t="shared" si="4"/>
        <v>361000</v>
      </c>
      <c r="J33" s="89">
        <f t="shared" si="5"/>
        <v>342950</v>
      </c>
      <c r="K33" s="89">
        <f t="shared" si="6"/>
        <v>325802.5</v>
      </c>
      <c r="L33" s="96"/>
    </row>
    <row r="34" spans="1:12" s="4" customFormat="1" ht="18" customHeight="1">
      <c r="A34" s="51" t="s">
        <v>26</v>
      </c>
      <c r="B34" s="51"/>
      <c r="C34" s="51"/>
      <c r="D34" s="51"/>
      <c r="E34" s="51"/>
      <c r="F34" s="52"/>
      <c r="G34" s="89">
        <v>190000</v>
      </c>
      <c r="H34" s="89">
        <f t="shared" si="4"/>
        <v>180500</v>
      </c>
      <c r="I34" s="89">
        <f t="shared" si="4"/>
        <v>171475</v>
      </c>
      <c r="J34" s="89">
        <f t="shared" si="5"/>
        <v>162901.25</v>
      </c>
      <c r="K34" s="89">
        <f t="shared" si="6"/>
        <v>154756.1875</v>
      </c>
      <c r="L34" s="96"/>
    </row>
    <row r="35" spans="1:12" s="4" customFormat="1" ht="15">
      <c r="A35" s="51" t="s">
        <v>27</v>
      </c>
      <c r="B35" s="51"/>
      <c r="C35" s="51"/>
      <c r="D35" s="51"/>
      <c r="E35" s="51"/>
      <c r="F35" s="52"/>
      <c r="G35" s="89">
        <v>172000</v>
      </c>
      <c r="H35" s="89">
        <f>G35*0.95</f>
        <v>163400</v>
      </c>
      <c r="I35" s="89">
        <f t="shared" si="4"/>
        <v>155230</v>
      </c>
      <c r="J35" s="89">
        <f t="shared" si="5"/>
        <v>147468.5</v>
      </c>
      <c r="K35" s="89">
        <f t="shared" si="6"/>
        <v>140095.07499999998</v>
      </c>
      <c r="L35" s="96"/>
    </row>
    <row r="36" spans="1:12" s="4" customFormat="1" ht="15">
      <c r="A36" s="51" t="s">
        <v>28</v>
      </c>
      <c r="B36" s="51"/>
      <c r="C36" s="51"/>
      <c r="D36" s="51"/>
      <c r="E36" s="51"/>
      <c r="F36" s="52"/>
      <c r="G36" s="89">
        <v>344000</v>
      </c>
      <c r="H36" s="89">
        <f t="shared" si="4"/>
        <v>326800</v>
      </c>
      <c r="I36" s="89">
        <f t="shared" si="4"/>
        <v>310460</v>
      </c>
      <c r="J36" s="89">
        <f t="shared" si="5"/>
        <v>294937</v>
      </c>
      <c r="K36" s="89">
        <f t="shared" si="6"/>
        <v>280190.14999999997</v>
      </c>
      <c r="L36" s="96"/>
    </row>
    <row r="37" spans="1:12" s="4" customFormat="1" ht="15">
      <c r="A37" s="51" t="s">
        <v>29</v>
      </c>
      <c r="B37" s="51"/>
      <c r="C37" s="51"/>
      <c r="D37" s="51"/>
      <c r="E37" s="51"/>
      <c r="F37" s="52"/>
      <c r="G37" s="89">
        <v>290000</v>
      </c>
      <c r="H37" s="89">
        <f t="shared" si="4"/>
        <v>275500</v>
      </c>
      <c r="I37" s="89">
        <f t="shared" si="4"/>
        <v>261725</v>
      </c>
      <c r="J37" s="89">
        <f t="shared" si="5"/>
        <v>248638.75</v>
      </c>
      <c r="K37" s="89">
        <f t="shared" si="6"/>
        <v>236206.8125</v>
      </c>
      <c r="L37" s="96"/>
    </row>
    <row r="38" spans="1:12" s="4" customFormat="1" ht="15">
      <c r="A38" s="51" t="s">
        <v>30</v>
      </c>
      <c r="B38" s="51"/>
      <c r="C38" s="51"/>
      <c r="D38" s="51"/>
      <c r="E38" s="51"/>
      <c r="F38" s="52"/>
      <c r="G38" s="89">
        <v>470000</v>
      </c>
      <c r="H38" s="89">
        <f t="shared" si="4"/>
        <v>446500</v>
      </c>
      <c r="I38" s="89">
        <f t="shared" si="4"/>
        <v>424175</v>
      </c>
      <c r="J38" s="89">
        <f t="shared" si="5"/>
        <v>402966.25</v>
      </c>
      <c r="K38" s="89">
        <f t="shared" si="6"/>
        <v>382817.9375</v>
      </c>
      <c r="L38" s="96"/>
    </row>
    <row r="39" spans="1:12" s="4" customFormat="1" ht="15">
      <c r="A39" s="53" t="s">
        <v>31</v>
      </c>
      <c r="B39" s="53"/>
      <c r="C39" s="53"/>
      <c r="D39" s="53"/>
      <c r="E39" s="53"/>
      <c r="F39" s="54"/>
      <c r="G39" s="90">
        <v>660000</v>
      </c>
      <c r="H39" s="90">
        <f>G39</f>
        <v>660000</v>
      </c>
      <c r="I39" s="90">
        <f>G39</f>
        <v>660000</v>
      </c>
      <c r="J39" s="90">
        <f>G39</f>
        <v>660000</v>
      </c>
      <c r="K39" s="90">
        <f>G39</f>
        <v>660000</v>
      </c>
      <c r="L39" s="96"/>
    </row>
    <row r="40" spans="1:14" s="4" customFormat="1" ht="12" customHeight="1">
      <c r="A40" s="6"/>
      <c r="B40" s="6"/>
      <c r="C40" s="6"/>
      <c r="D40" s="6"/>
      <c r="E40" s="6"/>
      <c r="F40" s="6"/>
      <c r="G40" s="23"/>
      <c r="H40" s="23"/>
      <c r="I40" s="29"/>
      <c r="J40" s="23"/>
      <c r="K40" s="29"/>
      <c r="L40" s="23"/>
      <c r="M40" s="23"/>
      <c r="N40" s="29"/>
    </row>
    <row r="41" spans="1:13" s="4" customFormat="1" ht="12" customHeight="1">
      <c r="A41" s="55" t="s">
        <v>35</v>
      </c>
      <c r="B41" s="55"/>
      <c r="C41" s="34"/>
      <c r="D41" s="34"/>
      <c r="E41" s="34"/>
      <c r="F41" s="34"/>
      <c r="G41" s="34"/>
      <c r="H41" s="32"/>
      <c r="I41" s="56"/>
      <c r="J41" s="56"/>
      <c r="K41" s="56"/>
      <c r="L41" s="5"/>
      <c r="M41" s="5"/>
    </row>
    <row r="42" spans="1:14" s="15" customFormat="1" ht="14.25" customHeight="1">
      <c r="A42" s="55" t="s">
        <v>36</v>
      </c>
      <c r="B42" s="55"/>
      <c r="C42" s="34"/>
      <c r="D42" s="34"/>
      <c r="E42" s="34"/>
      <c r="F42" s="34"/>
      <c r="G42" s="34"/>
      <c r="H42" s="32"/>
      <c r="I42" s="56"/>
      <c r="J42" s="56"/>
      <c r="K42" s="56"/>
      <c r="L42" s="5"/>
      <c r="M42" s="5"/>
      <c r="N42" s="4"/>
    </row>
    <row r="43" spans="1:16" s="4" customFormat="1" ht="12" customHeight="1">
      <c r="A43" s="57" t="s">
        <v>37</v>
      </c>
      <c r="B43" s="58"/>
      <c r="C43" s="59"/>
      <c r="D43" s="59"/>
      <c r="E43" s="59"/>
      <c r="F43" s="59"/>
      <c r="G43" s="59"/>
      <c r="H43" s="60"/>
      <c r="I43" s="61"/>
      <c r="J43" s="61"/>
      <c r="K43" s="61"/>
      <c r="L43" s="41"/>
      <c r="M43" s="41"/>
      <c r="N43" s="15"/>
      <c r="O43" s="8"/>
      <c r="P43" s="8"/>
    </row>
    <row r="44" spans="1:14" s="4" customFormat="1" ht="12" customHeight="1">
      <c r="A44" s="62" t="s">
        <v>32</v>
      </c>
      <c r="B44" s="62"/>
      <c r="C44" s="62"/>
      <c r="D44" s="62"/>
      <c r="E44" s="62"/>
      <c r="F44" s="62"/>
      <c r="G44" s="62"/>
      <c r="H44" s="63"/>
      <c r="I44" s="64"/>
      <c r="J44" s="64"/>
      <c r="K44" s="64"/>
      <c r="L44" s="44"/>
      <c r="M44" s="5"/>
      <c r="N44" s="8"/>
    </row>
    <row r="45" spans="1:13" s="4" customFormat="1" ht="12" customHeight="1">
      <c r="A45" s="65" t="s">
        <v>38</v>
      </c>
      <c r="B45" s="66"/>
      <c r="C45" s="66"/>
      <c r="D45" s="66"/>
      <c r="E45" s="66"/>
      <c r="F45" s="66"/>
      <c r="G45" s="66"/>
      <c r="H45" s="67"/>
      <c r="I45" s="68"/>
      <c r="J45" s="56"/>
      <c r="K45" s="56"/>
      <c r="L45" s="39"/>
      <c r="M45" s="5"/>
    </row>
    <row r="46" spans="1:12" s="4" customFormat="1" ht="12" customHeight="1">
      <c r="A46" s="34" t="s">
        <v>39</v>
      </c>
      <c r="B46" s="34"/>
      <c r="C46" s="69">
        <v>0.05</v>
      </c>
      <c r="D46" s="7"/>
      <c r="E46" s="34"/>
      <c r="F46" s="34"/>
      <c r="G46" s="34"/>
      <c r="H46" s="32"/>
      <c r="I46" s="56"/>
      <c r="J46" s="56"/>
      <c r="K46" s="56"/>
      <c r="L46" s="39"/>
    </row>
    <row r="47" spans="1:12" s="4" customFormat="1" ht="12" customHeight="1">
      <c r="A47" s="34" t="s">
        <v>40</v>
      </c>
      <c r="B47" s="34"/>
      <c r="C47" s="69">
        <v>0.06</v>
      </c>
      <c r="D47" s="7"/>
      <c r="E47" s="34"/>
      <c r="F47" s="34"/>
      <c r="G47" s="34"/>
      <c r="H47" s="32"/>
      <c r="I47" s="56"/>
      <c r="J47" s="56"/>
      <c r="K47" s="56"/>
      <c r="L47" s="39"/>
    </row>
    <row r="48" spans="1:12" s="4" customFormat="1" ht="12" customHeight="1">
      <c r="A48" s="34" t="s">
        <v>41</v>
      </c>
      <c r="B48" s="34"/>
      <c r="C48" s="69">
        <v>0.07</v>
      </c>
      <c r="D48" s="7"/>
      <c r="E48" s="34"/>
      <c r="F48" s="34"/>
      <c r="G48" s="34"/>
      <c r="H48" s="32"/>
      <c r="I48" s="56"/>
      <c r="J48" s="56"/>
      <c r="K48" s="56"/>
      <c r="L48" s="39"/>
    </row>
    <row r="49" spans="1:12" s="4" customFormat="1" ht="12" customHeight="1">
      <c r="A49" s="34" t="s">
        <v>42</v>
      </c>
      <c r="B49" s="34"/>
      <c r="C49" s="69">
        <v>0.09</v>
      </c>
      <c r="D49" s="7"/>
      <c r="E49" s="34"/>
      <c r="F49" s="34"/>
      <c r="G49" s="34"/>
      <c r="H49" s="32"/>
      <c r="I49" s="56"/>
      <c r="J49" s="56"/>
      <c r="K49" s="56"/>
      <c r="L49" s="39"/>
    </row>
    <row r="50" spans="1:12" s="4" customFormat="1" ht="13.5" customHeight="1">
      <c r="A50" s="70" t="s">
        <v>43</v>
      </c>
      <c r="B50" s="70"/>
      <c r="C50" s="56"/>
      <c r="D50" s="7"/>
      <c r="E50" s="70"/>
      <c r="F50" s="70"/>
      <c r="G50" s="70"/>
      <c r="H50" s="71"/>
      <c r="I50" s="72"/>
      <c r="J50" s="72"/>
      <c r="K50" s="72"/>
      <c r="L50" s="39"/>
    </row>
    <row r="51" spans="1:14" s="4" customFormat="1" ht="13.5" customHeight="1">
      <c r="A51" s="57" t="s">
        <v>44</v>
      </c>
      <c r="B51" s="57"/>
      <c r="C51" s="57"/>
      <c r="D51" s="57"/>
      <c r="E51" s="57"/>
      <c r="F51" s="57"/>
      <c r="G51" s="57"/>
      <c r="H51" s="73"/>
      <c r="I51" s="74"/>
      <c r="J51" s="74"/>
      <c r="K51" s="74"/>
      <c r="L51" s="43"/>
      <c r="M51" s="43"/>
      <c r="N51" s="20"/>
    </row>
    <row r="52" spans="1:14" s="15" customFormat="1" ht="13.5" customHeight="1">
      <c r="A52" s="70" t="s">
        <v>45</v>
      </c>
      <c r="B52" s="70"/>
      <c r="C52" s="70"/>
      <c r="D52" s="70"/>
      <c r="E52" s="70"/>
      <c r="F52" s="70"/>
      <c r="G52" s="70"/>
      <c r="H52" s="71"/>
      <c r="I52" s="75"/>
      <c r="J52" s="75"/>
      <c r="K52" s="75"/>
      <c r="L52" s="30"/>
      <c r="M52" s="30"/>
      <c r="N52" s="22"/>
    </row>
    <row r="53" spans="1:13" s="15" customFormat="1" ht="13.5" customHeight="1">
      <c r="A53" s="57" t="s">
        <v>46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42"/>
      <c r="M53" s="42"/>
    </row>
    <row r="54" spans="1:13" s="91" customFormat="1" ht="13.5" customHeight="1">
      <c r="A54" s="34" t="s">
        <v>47</v>
      </c>
      <c r="B54" s="34"/>
      <c r="C54" s="34"/>
      <c r="D54" s="34"/>
      <c r="E54" s="34"/>
      <c r="F54" s="34"/>
      <c r="G54" s="34"/>
      <c r="H54" s="77"/>
      <c r="I54" s="78"/>
      <c r="J54" s="78"/>
      <c r="K54" s="78"/>
      <c r="L54" s="41"/>
      <c r="M54" s="41"/>
    </row>
    <row r="55" spans="1:13" s="15" customFormat="1" ht="14.25" customHeight="1">
      <c r="A55" s="103" t="s">
        <v>68</v>
      </c>
      <c r="B55" s="36"/>
      <c r="C55" s="36"/>
      <c r="D55" s="36"/>
      <c r="E55" s="36"/>
      <c r="F55" s="36"/>
      <c r="G55" s="79"/>
      <c r="H55" s="77"/>
      <c r="I55" s="78"/>
      <c r="J55" s="78"/>
      <c r="K55" s="78"/>
      <c r="L55" s="41"/>
      <c r="M55" s="41"/>
    </row>
    <row r="56" spans="1:13" s="15" customFormat="1" ht="13.5" customHeight="1">
      <c r="A56" s="57" t="s">
        <v>48</v>
      </c>
      <c r="B56" s="59"/>
      <c r="C56" s="59"/>
      <c r="D56" s="59"/>
      <c r="E56" s="59"/>
      <c r="F56" s="59"/>
      <c r="G56" s="59"/>
      <c r="H56" s="60"/>
      <c r="I56" s="61"/>
      <c r="J56" s="61"/>
      <c r="K56" s="61"/>
      <c r="L56" s="41"/>
      <c r="M56" s="41"/>
    </row>
    <row r="57" spans="1:13" s="15" customFormat="1" ht="12" customHeight="1">
      <c r="A57" s="34" t="s">
        <v>49</v>
      </c>
      <c r="B57" s="34"/>
      <c r="C57" s="34"/>
      <c r="D57" s="34"/>
      <c r="E57" s="34"/>
      <c r="F57" s="34"/>
      <c r="G57" s="80"/>
      <c r="H57" s="77"/>
      <c r="I57" s="78"/>
      <c r="J57" s="78"/>
      <c r="K57" s="78"/>
      <c r="L57" s="41"/>
      <c r="M57" s="41"/>
    </row>
    <row r="58" spans="1:13" s="15" customFormat="1" ht="13.5" customHeight="1">
      <c r="A58" s="57" t="s">
        <v>50</v>
      </c>
      <c r="B58" s="57"/>
      <c r="C58" s="57"/>
      <c r="D58" s="57"/>
      <c r="E58" s="57"/>
      <c r="F58" s="57"/>
      <c r="G58" s="57"/>
      <c r="H58" s="73"/>
      <c r="I58" s="81"/>
      <c r="J58" s="81"/>
      <c r="K58" s="81"/>
      <c r="L58" s="45"/>
      <c r="M58" s="41"/>
    </row>
    <row r="59" spans="1:13" s="15" customFormat="1" ht="13.5" customHeight="1">
      <c r="A59" s="34" t="s">
        <v>51</v>
      </c>
      <c r="B59" s="34"/>
      <c r="C59" s="34"/>
      <c r="D59" s="34"/>
      <c r="E59" s="34"/>
      <c r="F59" s="34"/>
      <c r="G59" s="80"/>
      <c r="H59" s="77"/>
      <c r="I59" s="78"/>
      <c r="J59" s="78"/>
      <c r="K59" s="78"/>
      <c r="L59" s="41"/>
      <c r="M59" s="16"/>
    </row>
    <row r="60" spans="1:13" s="15" customFormat="1" ht="13.5" customHeight="1">
      <c r="A60" s="34" t="s">
        <v>52</v>
      </c>
      <c r="B60" s="34"/>
      <c r="C60" s="34"/>
      <c r="D60" s="34"/>
      <c r="E60" s="34"/>
      <c r="F60" s="34"/>
      <c r="G60" s="80"/>
      <c r="H60" s="77"/>
      <c r="I60" s="78"/>
      <c r="J60" s="78"/>
      <c r="K60" s="78"/>
      <c r="L60" s="41"/>
      <c r="M60" s="16"/>
    </row>
    <row r="61" spans="1:13" s="15" customFormat="1" ht="13.5" customHeight="1">
      <c r="A61" s="34" t="s">
        <v>53</v>
      </c>
      <c r="B61" s="34"/>
      <c r="C61" s="34"/>
      <c r="D61" s="34"/>
      <c r="E61" s="34"/>
      <c r="F61" s="34"/>
      <c r="G61" s="80"/>
      <c r="H61" s="77"/>
      <c r="I61" s="78"/>
      <c r="J61" s="78"/>
      <c r="K61" s="78"/>
      <c r="L61" s="41"/>
      <c r="M61" s="16"/>
    </row>
    <row r="62" spans="1:13" s="15" customFormat="1" ht="13.5" customHeight="1">
      <c r="A62" s="34" t="s">
        <v>54</v>
      </c>
      <c r="B62" s="34"/>
      <c r="C62" s="34"/>
      <c r="D62" s="34"/>
      <c r="E62" s="34"/>
      <c r="F62" s="34"/>
      <c r="G62" s="80"/>
      <c r="H62" s="77"/>
      <c r="I62" s="78"/>
      <c r="J62" s="78"/>
      <c r="K62" s="78"/>
      <c r="L62" s="41"/>
      <c r="M62" s="16"/>
    </row>
    <row r="63" spans="1:14" s="4" customFormat="1" ht="12.75" customHeight="1">
      <c r="A63" s="34" t="s">
        <v>55</v>
      </c>
      <c r="B63" s="82"/>
      <c r="C63" s="82"/>
      <c r="D63" s="82"/>
      <c r="E63" s="82"/>
      <c r="F63" s="82"/>
      <c r="G63" s="83"/>
      <c r="H63" s="84"/>
      <c r="I63" s="85"/>
      <c r="J63" s="85"/>
      <c r="K63" s="85"/>
      <c r="L63" s="37"/>
      <c r="M63" s="37"/>
      <c r="N63" s="24"/>
    </row>
    <row r="64" spans="1:13" s="4" customFormat="1" ht="13.5" customHeight="1">
      <c r="A64" s="28"/>
      <c r="B64" s="28"/>
      <c r="C64" s="28"/>
      <c r="D64" s="28"/>
      <c r="E64" s="28"/>
      <c r="F64" s="28"/>
      <c r="G64" s="28"/>
      <c r="H64" s="86"/>
      <c r="I64" s="87"/>
      <c r="J64" s="87"/>
      <c r="K64" s="87"/>
      <c r="L64" s="38"/>
      <c r="M64" s="38"/>
    </row>
    <row r="65" spans="1:13" s="4" customFormat="1" ht="15.75" customHeight="1">
      <c r="A65" s="35"/>
      <c r="B65" s="28"/>
      <c r="C65" s="28"/>
      <c r="D65" s="28"/>
      <c r="E65" s="28"/>
      <c r="F65" s="28"/>
      <c r="G65" s="28"/>
      <c r="H65" s="86"/>
      <c r="I65" s="87"/>
      <c r="J65" s="87"/>
      <c r="K65" s="87"/>
      <c r="L65" s="38"/>
      <c r="M65" s="38"/>
    </row>
    <row r="66" spans="1:13" s="15" customFormat="1" ht="13.5" customHeight="1">
      <c r="A66" s="57" t="s">
        <v>56</v>
      </c>
      <c r="B66" s="57"/>
      <c r="C66" s="57"/>
      <c r="D66" s="57"/>
      <c r="E66" s="99"/>
      <c r="F66" s="99"/>
      <c r="G66" s="100" t="s">
        <v>57</v>
      </c>
      <c r="H66" s="100" t="s">
        <v>58</v>
      </c>
      <c r="I66" s="101" t="s">
        <v>59</v>
      </c>
      <c r="J66" s="81"/>
      <c r="K66" s="81"/>
      <c r="L66" s="45"/>
      <c r="M66" s="41"/>
    </row>
    <row r="67" spans="1:13" s="4" customFormat="1" ht="15">
      <c r="A67" s="49" t="s">
        <v>60</v>
      </c>
      <c r="B67" s="49"/>
      <c r="C67" s="49"/>
      <c r="D67" s="49"/>
      <c r="E67" s="49"/>
      <c r="F67" s="46"/>
      <c r="G67" s="88">
        <f>500000</f>
        <v>500000</v>
      </c>
      <c r="H67" s="88"/>
      <c r="I67" s="88"/>
      <c r="J67" s="7"/>
      <c r="K67" s="7"/>
      <c r="L67" s="40"/>
      <c r="M67" s="39"/>
    </row>
    <row r="68" spans="1:13" s="4" customFormat="1" ht="15">
      <c r="A68" s="51" t="s">
        <v>4</v>
      </c>
      <c r="B68" s="51"/>
      <c r="C68" s="51"/>
      <c r="D68" s="51"/>
      <c r="E68" s="51"/>
      <c r="F68" s="47"/>
      <c r="G68" s="89">
        <f>270000*1.08</f>
        <v>291600</v>
      </c>
      <c r="H68" s="89"/>
      <c r="I68" s="89"/>
      <c r="J68" s="7"/>
      <c r="K68" s="7"/>
      <c r="L68" s="40"/>
      <c r="M68" s="39"/>
    </row>
    <row r="69" spans="1:13" s="4" customFormat="1" ht="15">
      <c r="A69" s="51" t="s">
        <v>5</v>
      </c>
      <c r="B69" s="51"/>
      <c r="C69" s="51"/>
      <c r="D69" s="51"/>
      <c r="E69" s="51"/>
      <c r="F69" s="47"/>
      <c r="G69" s="89">
        <f>240000*1.08</f>
        <v>259200.00000000003</v>
      </c>
      <c r="H69" s="89"/>
      <c r="I69" s="89"/>
      <c r="J69" s="7"/>
      <c r="K69" s="7"/>
      <c r="L69" s="40"/>
      <c r="M69" s="39"/>
    </row>
    <row r="70" spans="1:13" s="4" customFormat="1" ht="15">
      <c r="A70" s="51" t="s">
        <v>6</v>
      </c>
      <c r="B70" s="51"/>
      <c r="C70" s="51"/>
      <c r="D70" s="51"/>
      <c r="E70" s="51"/>
      <c r="F70" s="47"/>
      <c r="G70" s="89">
        <f>220000*1.08</f>
        <v>237600.00000000003</v>
      </c>
      <c r="H70" s="89"/>
      <c r="I70" s="89"/>
      <c r="J70" s="7"/>
      <c r="K70" s="7"/>
      <c r="L70" s="40"/>
      <c r="M70" s="39"/>
    </row>
    <row r="71" spans="1:13" s="4" customFormat="1" ht="15">
      <c r="A71" s="51" t="s">
        <v>9</v>
      </c>
      <c r="B71" s="51"/>
      <c r="C71" s="51"/>
      <c r="D71" s="51"/>
      <c r="E71" s="51"/>
      <c r="F71" s="47"/>
      <c r="G71" s="89">
        <v>100000</v>
      </c>
      <c r="H71" s="89">
        <v>95000</v>
      </c>
      <c r="I71" s="89">
        <v>90000</v>
      </c>
      <c r="J71" s="7"/>
      <c r="K71" s="7"/>
      <c r="L71" s="40"/>
      <c r="M71" s="39"/>
    </row>
    <row r="72" spans="1:13" s="4" customFormat="1" ht="15">
      <c r="A72" s="51" t="s">
        <v>3</v>
      </c>
      <c r="B72" s="51"/>
      <c r="C72" s="51"/>
      <c r="D72" s="51"/>
      <c r="E72" s="51"/>
      <c r="F72" s="47"/>
      <c r="G72" s="89">
        <v>100000</v>
      </c>
      <c r="H72" s="89">
        <v>95000</v>
      </c>
      <c r="I72" s="89">
        <v>90000</v>
      </c>
      <c r="J72" s="7"/>
      <c r="K72" s="7"/>
      <c r="L72" s="40"/>
      <c r="M72" s="39"/>
    </row>
    <row r="73" spans="1:13" s="4" customFormat="1" ht="15">
      <c r="A73" s="51" t="s">
        <v>61</v>
      </c>
      <c r="B73" s="51"/>
      <c r="C73" s="51"/>
      <c r="D73" s="51"/>
      <c r="E73" s="51"/>
      <c r="F73" s="47"/>
      <c r="G73" s="89">
        <v>80000</v>
      </c>
      <c r="H73" s="89">
        <v>76000</v>
      </c>
      <c r="I73" s="89">
        <v>72000</v>
      </c>
      <c r="J73" s="7"/>
      <c r="K73" s="7"/>
      <c r="L73" s="40"/>
      <c r="M73" s="39"/>
    </row>
    <row r="74" spans="1:13" s="4" customFormat="1" ht="15">
      <c r="A74" s="51" t="s">
        <v>62</v>
      </c>
      <c r="B74" s="51"/>
      <c r="C74" s="51"/>
      <c r="D74" s="51"/>
      <c r="E74" s="51"/>
      <c r="F74" s="47"/>
      <c r="G74" s="89">
        <v>40000</v>
      </c>
      <c r="H74" s="89"/>
      <c r="I74" s="89"/>
      <c r="J74" s="7"/>
      <c r="K74" s="7"/>
      <c r="L74" s="40"/>
      <c r="M74" s="39"/>
    </row>
    <row r="75" spans="1:13" s="4" customFormat="1" ht="15">
      <c r="A75" s="51" t="s">
        <v>29</v>
      </c>
      <c r="B75" s="51"/>
      <c r="C75" s="51"/>
      <c r="D75" s="51"/>
      <c r="E75" s="51"/>
      <c r="F75" s="47"/>
      <c r="G75" s="89">
        <v>90000</v>
      </c>
      <c r="H75" s="89">
        <v>85500</v>
      </c>
      <c r="I75" s="89">
        <v>81000</v>
      </c>
      <c r="J75" s="7"/>
      <c r="K75" s="7"/>
      <c r="L75" s="40"/>
      <c r="M75" s="30"/>
    </row>
    <row r="76" spans="1:13" s="4" customFormat="1" ht="15">
      <c r="A76" s="53" t="s">
        <v>31</v>
      </c>
      <c r="B76" s="53"/>
      <c r="C76" s="53"/>
      <c r="D76" s="53"/>
      <c r="E76" s="53"/>
      <c r="F76" s="48"/>
      <c r="G76" s="90">
        <v>250000</v>
      </c>
      <c r="H76" s="90"/>
      <c r="I76" s="90"/>
      <c r="J76" s="7"/>
      <c r="K76" s="7"/>
      <c r="L76" s="40"/>
      <c r="M76" s="30"/>
    </row>
    <row r="77" spans="1:13" s="4" customFormat="1" ht="15.75" customHeight="1">
      <c r="A77" s="7"/>
      <c r="B77" s="7"/>
      <c r="C77" s="7"/>
      <c r="D77" s="7"/>
      <c r="E77" s="7"/>
      <c r="G77" s="32"/>
      <c r="H77" s="33"/>
      <c r="I77" s="7"/>
      <c r="J77" s="33"/>
      <c r="K77" s="33"/>
      <c r="L77" s="40"/>
      <c r="M77" s="30"/>
    </row>
    <row r="78" spans="7:13" s="4" customFormat="1" ht="15.75" customHeight="1">
      <c r="G78" s="9"/>
      <c r="I78" s="9"/>
      <c r="J78" s="9"/>
      <c r="K78" s="9"/>
      <c r="M78" s="31"/>
    </row>
    <row r="79" spans="7:13" s="4" customFormat="1" ht="15.75" customHeight="1">
      <c r="G79" s="9"/>
      <c r="I79" s="9"/>
      <c r="J79" s="9"/>
      <c r="K79" s="9"/>
      <c r="M79" s="31"/>
    </row>
    <row r="80" spans="8:13" s="4" customFormat="1" ht="15.75" customHeight="1">
      <c r="H80" s="27"/>
      <c r="I80" s="9"/>
      <c r="J80" s="9"/>
      <c r="K80" s="9"/>
      <c r="L80" s="9"/>
      <c r="M80" s="9"/>
    </row>
    <row r="81" spans="8:13" s="4" customFormat="1" ht="15.75" customHeight="1">
      <c r="H81" s="27"/>
      <c r="I81" s="9"/>
      <c r="J81" s="9"/>
      <c r="K81" s="9"/>
      <c r="L81" s="9"/>
      <c r="M81" s="9"/>
    </row>
    <row r="82" spans="8:13" s="4" customFormat="1" ht="15.75" customHeight="1">
      <c r="H82" s="27"/>
      <c r="I82" s="9"/>
      <c r="J82" s="9"/>
      <c r="K82" s="9"/>
      <c r="L82" s="9"/>
      <c r="M82" s="9"/>
    </row>
    <row r="83" spans="8:13" s="4" customFormat="1" ht="15.75" customHeight="1">
      <c r="H83" s="27"/>
      <c r="I83" s="9"/>
      <c r="J83" s="9"/>
      <c r="K83" s="9"/>
      <c r="L83" s="9"/>
      <c r="M83" s="9"/>
    </row>
    <row r="84" spans="8:13" s="4" customFormat="1" ht="15.75" customHeight="1">
      <c r="H84" s="27"/>
      <c r="I84" s="9"/>
      <c r="J84" s="9"/>
      <c r="K84" s="9"/>
      <c r="L84" s="9"/>
      <c r="M84" s="9"/>
    </row>
    <row r="85" spans="8:13" s="4" customFormat="1" ht="15.75" customHeight="1">
      <c r="H85" s="27"/>
      <c r="I85" s="9"/>
      <c r="J85" s="9"/>
      <c r="K85" s="9"/>
      <c r="L85" s="9"/>
      <c r="M85" s="9"/>
    </row>
    <row r="86" spans="8:13" s="4" customFormat="1" ht="15.75" customHeight="1">
      <c r="H86" s="27"/>
      <c r="I86" s="9"/>
      <c r="J86" s="9"/>
      <c r="K86" s="9"/>
      <c r="L86" s="9"/>
      <c r="M86" s="9"/>
    </row>
    <row r="87" spans="8:13" s="4" customFormat="1" ht="15.75" customHeight="1">
      <c r="H87" s="27"/>
      <c r="I87" s="9"/>
      <c r="J87" s="9"/>
      <c r="K87" s="9"/>
      <c r="L87" s="9"/>
      <c r="M87" s="9"/>
    </row>
    <row r="88" spans="8:13" s="4" customFormat="1" ht="15.75" customHeight="1">
      <c r="H88" s="27"/>
      <c r="I88" s="9"/>
      <c r="J88" s="9"/>
      <c r="K88" s="9"/>
      <c r="L88" s="9"/>
      <c r="M88" s="9"/>
    </row>
    <row r="89" spans="8:13" s="4" customFormat="1" ht="15.75" customHeight="1">
      <c r="H89" s="27"/>
      <c r="I89" s="9"/>
      <c r="J89" s="9"/>
      <c r="K89" s="9"/>
      <c r="L89" s="9"/>
      <c r="M89" s="9"/>
    </row>
    <row r="90" spans="8:13" s="4" customFormat="1" ht="15.75" customHeight="1">
      <c r="H90" s="27"/>
      <c r="I90" s="9"/>
      <c r="J90" s="9"/>
      <c r="K90" s="9"/>
      <c r="L90" s="9"/>
      <c r="M90" s="9"/>
    </row>
    <row r="91" spans="8:13" s="4" customFormat="1" ht="15.75" customHeight="1">
      <c r="H91" s="27"/>
      <c r="I91" s="9"/>
      <c r="J91" s="9"/>
      <c r="K91" s="9"/>
      <c r="L91" s="9"/>
      <c r="M91" s="9"/>
    </row>
    <row r="92" spans="8:13" s="4" customFormat="1" ht="15.75" customHeight="1">
      <c r="H92" s="27"/>
      <c r="I92" s="9"/>
      <c r="J92" s="9"/>
      <c r="K92" s="9"/>
      <c r="L92" s="9"/>
      <c r="M92" s="9"/>
    </row>
    <row r="93" spans="8:13" s="4" customFormat="1" ht="15.75" customHeight="1">
      <c r="H93" s="27"/>
      <c r="I93" s="9"/>
      <c r="J93" s="9"/>
      <c r="K93" s="9"/>
      <c r="L93" s="9"/>
      <c r="M93" s="9"/>
    </row>
    <row r="94" spans="8:13" s="4" customFormat="1" ht="15.75" customHeight="1">
      <c r="H94" s="27"/>
      <c r="I94" s="9"/>
      <c r="J94" s="9"/>
      <c r="K94" s="9"/>
      <c r="L94" s="9"/>
      <c r="M94" s="9"/>
    </row>
    <row r="95" spans="8:13" s="4" customFormat="1" ht="15.75" customHeight="1">
      <c r="H95" s="27"/>
      <c r="I95" s="9"/>
      <c r="J95" s="9"/>
      <c r="K95" s="9"/>
      <c r="L95" s="9"/>
      <c r="M95" s="9"/>
    </row>
    <row r="96" spans="8:13" s="4" customFormat="1" ht="15.75" customHeight="1">
      <c r="H96" s="27"/>
      <c r="I96" s="9"/>
      <c r="J96" s="9"/>
      <c r="K96" s="9"/>
      <c r="L96" s="9"/>
      <c r="M96" s="9"/>
    </row>
    <row r="97" spans="1:14" ht="15.75" customHeight="1">
      <c r="A97" s="4"/>
      <c r="B97" s="4"/>
      <c r="C97" s="4"/>
      <c r="D97" s="4"/>
      <c r="E97" s="4"/>
      <c r="F97" s="4"/>
      <c r="G97" s="4"/>
      <c r="H97" s="27"/>
      <c r="I97" s="9"/>
      <c r="J97" s="9"/>
      <c r="K97" s="9"/>
      <c r="L97" s="9"/>
      <c r="M97" s="9"/>
      <c r="N97" s="4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mergeCells count="1">
    <mergeCell ref="H3:I3"/>
  </mergeCells>
  <printOptions/>
  <pageMargins left="0" right="0" top="0.1968503937007874" bottom="0.07874015748031496" header="0.11811023622047245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ShuDan</cp:lastModifiedBy>
  <cp:lastPrinted>2010-11-02T06:47:28Z</cp:lastPrinted>
  <dcterms:created xsi:type="dcterms:W3CDTF">2005-09-19T07:10:48Z</dcterms:created>
  <dcterms:modified xsi:type="dcterms:W3CDTF">2011-05-03T03:29:46Z</dcterms:modified>
  <cp:category/>
  <cp:version/>
  <cp:contentType/>
  <cp:contentStatus/>
</cp:coreProperties>
</file>